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r 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cols>
    <col min="1" max="1" width="20.83203125" customWidth="1"/>
    <col min="2" max="2" width="10.83203125" customWidth="1"/>
    <col min="3" max="3" width="12.83203125" customWidth="1"/>
    <col min="4" max="4" width="14.83203125" customWidth="1"/>
    <col min="5" max="5" width="10.83203125" customWidth="1"/>
    <col min="6" max="6" width="10.83203125" customWidth="1"/>
    <col min="7" max="7" width="8.83203125" customWidth="1"/>
    <col min="8" max="8" width="10.83203125" customWidth="1"/>
    <col min="9" max="9" width="10.83203125" customWidth="1"/>
    <col min="10" max="10" width="10.83203125" customWidth="1"/>
    <col min="11" max="11" width="14.83203125" customWidth="1"/>
  </cols>
  <sheetData>
    <row r="1">
      <c r="A1" t="str">
        <v>Item</v>
      </c>
      <c r="B1" t="str">
        <v>Unit</v>
      </c>
      <c r="C1" t="str">
        <v>Daily usage</v>
      </c>
      <c r="D1" t="str">
        <v>Days between deliveries</v>
      </c>
      <c r="E1" t="str">
        <v>Lead days</v>
      </c>
      <c r="F1" t="str">
        <v>Safety %</v>
      </c>
      <c r="G1" t="str">
        <v>Par</v>
      </c>
      <c r="H1" t="str">
        <v>On hand</v>
      </c>
      <c r="I1" t="str">
        <v>Order qty</v>
      </c>
      <c r="J1" t="str">
        <v>Case size</v>
      </c>
      <c r="K1" t="str">
        <v>Cases to order</v>
      </c>
    </row>
    <row r="2">
      <c r="A2" t="str">
        <v>Whole milk</v>
      </c>
      <c r="B2" t="str">
        <v>gallon</v>
      </c>
      <c r="C2">
        <v>6</v>
      </c>
      <c r="D2">
        <v>3</v>
      </c>
      <c r="E2">
        <v>1</v>
      </c>
      <c r="F2" s="1">
        <v>0.15</v>
      </c>
      <c r="G2">
        <f>ROUNDUP(C2*(D2+E2)*(1+F2),0)</f>
        <v>28</v>
      </c>
      <c r="H2">
        <v>9</v>
      </c>
      <c r="I2">
        <f>MAX(0,G2-H2)</f>
        <v>19</v>
      </c>
      <c r="J2">
        <v>4</v>
      </c>
      <c r="K2">
        <f>IF(J2&gt;0,ROUNDUP(I2/J2,0),"")</f>
        <v>5</v>
      </c>
    </row>
    <row r="3">
      <c r="A3" t="str">
        <v>12 oz hot cups</v>
      </c>
      <c r="B3" t="str">
        <v>each</v>
      </c>
      <c r="C3">
        <v>140</v>
      </c>
      <c r="D3">
        <v>7</v>
      </c>
      <c r="E3">
        <v>2</v>
      </c>
      <c r="F3" s="1">
        <v>0.2</v>
      </c>
      <c r="G3">
        <f>ROUNDUP(C3*(D3+E3)*(1+F3),0)</f>
        <v>1512</v>
      </c>
      <c r="H3">
        <v>400</v>
      </c>
      <c r="I3">
        <f>MAX(0,G3-H3)</f>
        <v>1112</v>
      </c>
      <c r="J3">
        <v>1000</v>
      </c>
      <c r="K3">
        <f>IF(J3&gt;0,ROUNDUP(I3/J3,0),"")</f>
        <v>2</v>
      </c>
    </row>
    <row r="4">
      <c r="A4" t="str">
        <v>Espresso beans</v>
      </c>
      <c r="B4" t="str">
        <v>lb</v>
      </c>
      <c r="C4">
        <v>14</v>
      </c>
      <c r="D4">
        <v>7</v>
      </c>
      <c r="E4">
        <v>1</v>
      </c>
      <c r="F4" s="1">
        <v>0.1</v>
      </c>
      <c r="G4">
        <f>ROUNDUP(C4*(D4+E4)*(1+F4),0)</f>
        <v>124</v>
      </c>
      <c r="H4">
        <v>30</v>
      </c>
      <c r="I4">
        <f>MAX(0,G4-H4)</f>
        <v>94</v>
      </c>
      <c r="J4">
        <v>10</v>
      </c>
      <c r="K4">
        <f>IF(J4&gt;0,ROUNDUP(I4/J4,0),"")</f>
        <v>10</v>
      </c>
    </row>
  </sheetData>
  <ignoredErrors>
    <ignoredError numberStoredAsText="1" sqref="A1:K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2026-10-12T00:00:00Z</dcterms:created>
  <dc:title>par-sheet</dc:title>
</cp:coreProperties>
</file>